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（附件）贵阳市菜篮子集团有限公司蔬菜基地合作联营项目标的清单" sheetId="4" r:id="rId1"/>
  </sheets>
  <definedNames>
    <definedName name="_xlnm._FilterDatabase" localSheetId="0" hidden="1">'（附件）贵阳市菜篮子集团有限公司蔬菜基地合作联营项目标的清单'!$A$3:$X$31</definedName>
    <definedName name="_xlnm.Print_Area" localSheetId="0">'（附件）贵阳市菜篮子集团有限公司蔬菜基地合作联营项目标的清单'!$A$1:$X$31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<sst xmlns="http://schemas.openxmlformats.org/spreadsheetml/2006/main" count="293" uniqueCount="89">
  <si>
    <t>贵阳市菜篮子集团有限公司蔬菜基地合作联营项目标的清单（第四次挂牌）</t>
  </si>
  <si>
    <t>标的地块序列号</t>
  </si>
  <si>
    <t>所在园区</t>
  </si>
  <si>
    <t>片区</t>
  </si>
  <si>
    <t>棚型（连栋棚/插地棚/露地）</t>
  </si>
  <si>
    <t>标的覆盖棚号</t>
  </si>
  <si>
    <t>大棚数量</t>
  </si>
  <si>
    <t>面积（亩）</t>
  </si>
  <si>
    <t>泵房数量</t>
  </si>
  <si>
    <t>保底分红挂牌底价
（年/亩/元）</t>
  </si>
  <si>
    <t>交易保证金（元）</t>
  </si>
  <si>
    <t>评估报告数据情况</t>
  </si>
  <si>
    <t>地块信息</t>
  </si>
  <si>
    <t>合作联营期限</t>
  </si>
  <si>
    <t>履约保证金（元）</t>
  </si>
  <si>
    <t>保底分红支付方式</t>
  </si>
  <si>
    <t>用途限制</t>
  </si>
  <si>
    <t>是否有原承租户或联营方(如有，需填写原承租户或联营方名称及合同截止日期）</t>
  </si>
  <si>
    <t>是否办理不动产权证及权证号</t>
  </si>
  <si>
    <t>证载权利人</t>
  </si>
  <si>
    <t>招商标的是否涉及查封、担保</t>
  </si>
  <si>
    <t>招商标的涉及共有或其他权力的，是否取得相关权力人认可</t>
  </si>
  <si>
    <t>合作联营方资格条件</t>
  </si>
  <si>
    <t>备注</t>
  </si>
  <si>
    <t>原承租户名称</t>
  </si>
  <si>
    <t>原租赁合同截止日期</t>
  </si>
  <si>
    <t>清镇</t>
  </si>
  <si>
    <t>张家坪基地</t>
  </si>
  <si>
    <t>连栋棚</t>
  </si>
  <si>
    <t>QZ-ZJP-1-1至QZ-ZJP-1-8
QZ-ZJP-2-1至QZ-ZJP-2-10
QZ-ZJP-3-1至QZ-ZJP-3-19</t>
  </si>
  <si>
    <t>评估价值表序号2张家坪基地，连栋棚4000元/亩/年；水淹风险区2500元/亩/年</t>
  </si>
  <si>
    <t>原则上不超过5年（最终以《现场踏勘确认表》为准）</t>
  </si>
  <si>
    <t>合作方与招商方签订合同且全额支付保底分红后，交易保证金自动转为履约保证金</t>
  </si>
  <si>
    <t>一次性支付</t>
  </si>
  <si>
    <t>仅限于农业蔬菜种植使用</t>
  </si>
  <si>
    <t>否</t>
  </si>
  <si>
    <t>自然人、法人、其他组织（招商方不接受拖欠其公司应收款项的公司、合作社、自然人等意向联营方报名）</t>
  </si>
  <si>
    <t>插地棚</t>
  </si>
  <si>
    <t>QZ-ZJP-遮雨棚1-1至QZ-ZJP-遮雨棚1-5
QZ-ZJP-遮雨棚3-2</t>
  </si>
  <si>
    <t>修文</t>
  </si>
  <si>
    <t>杉坝</t>
  </si>
  <si>
    <t>1-39</t>
  </si>
  <si>
    <t>评估价值表序号3修文园区连栋棚4000元/亩/年；水淹风险区3700元/亩/年；高温风险区3500元/亩/年；无固定水源区3000元/亩/年；插地棚1300元/亩/年</t>
  </si>
  <si>
    <t>息烽</t>
  </si>
  <si>
    <t>猫场</t>
  </si>
  <si>
    <t>70至74号棚</t>
  </si>
  <si>
    <t>评估价值表序号4息烽园区，连栋棚3900元/亩/年；水淹风险区3000元/亩/年</t>
  </si>
  <si>
    <t>地势低洼区域，存在雨季水淹风险</t>
  </si>
  <si>
    <t>78至88号棚</t>
  </si>
  <si>
    <t>22至25号棚</t>
  </si>
  <si>
    <t>水头</t>
  </si>
  <si>
    <t>35号、59-60号、62号棚</t>
  </si>
  <si>
    <t>前丰旧衙坝</t>
  </si>
  <si>
    <t>14、15、18号棚</t>
  </si>
  <si>
    <t>龙坪</t>
  </si>
  <si>
    <t>21、22至23、28、31至32、34号棚，外加88号棚</t>
  </si>
  <si>
    <t>22号、25-27号、29-30号、33号棚</t>
  </si>
  <si>
    <t>玉龙</t>
  </si>
  <si>
    <t>1-3号棚、20-78号、80-83号棚、115-116号棚</t>
  </si>
  <si>
    <t>1至9号棚</t>
  </si>
  <si>
    <t>中坝</t>
  </si>
  <si>
    <t>1至8、11至21号棚</t>
  </si>
  <si>
    <t>9-10号棚</t>
  </si>
  <si>
    <t>光明</t>
  </si>
  <si>
    <t>1至4号、6-7号、10-22号、28-34号棚</t>
  </si>
  <si>
    <t>5号、8-9号、23-27号棚</t>
  </si>
  <si>
    <t>88号89号棚</t>
  </si>
  <si>
    <t>楠木渡</t>
  </si>
  <si>
    <t>胜利南</t>
  </si>
  <si>
    <t>3-SN-1至3-SN-56号棚</t>
  </si>
  <si>
    <t>评估价值表序号6楠木渡园区，连栋棚3800元/亩/年；水淹风险区3000元/亩/年；插地棚1000元/亩/年</t>
  </si>
  <si>
    <t>胜利北</t>
  </si>
  <si>
    <t>3-SL-1至3-SL-45号棚、3-SL-51至3-SL-53号棚</t>
  </si>
  <si>
    <t>3-SL-46～3-SL-50号棚</t>
  </si>
  <si>
    <t>谷阳村委会</t>
  </si>
  <si>
    <t>5-GY-1～5-GY-8号棚</t>
  </si>
  <si>
    <t>走马栏</t>
  </si>
  <si>
    <t>5-ZM—1至5-ZM—36号棚</t>
  </si>
  <si>
    <t>老马寨</t>
  </si>
  <si>
    <t>5-LM-1至5-LM-18号、5-LM-24至5-LM-27号棚、5-LM-31至5-LM-36号棚、</t>
  </si>
  <si>
    <t>5-LM-19～5-LM-23，5-LM-28～5-LM-30</t>
  </si>
  <si>
    <t>王家寨</t>
  </si>
  <si>
    <t>4-WJ-1至4-WJ-48号棚</t>
  </si>
  <si>
    <t>龙口庄</t>
  </si>
  <si>
    <t>4-LK-1至4-LK-31号棚</t>
  </si>
  <si>
    <t>拐寨</t>
  </si>
  <si>
    <t>7-GZ-1至7-GZ-37号棚</t>
  </si>
  <si>
    <t>4至6号、15至19号、79号棚</t>
  </si>
  <si>
    <t>评估价值表序号4息烽园区，水淹风险区3000元/亩/年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</si>
</sst>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2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1"/>
  <sheetViews>
    <sheetView tabSelected="1" view="pageBreakPreview" zoomScale="85" zoomScaleNormal="100" workbookViewId="0">
      <pane ySplit="3" topLeftCell="A20" activePane="bottomLeft" state="frozen"/>
      <selection/>
      <selection pane="bottomLeft" activeCell="A30" sqref="$A30:$XFD30"/>
    </sheetView>
  </sheetViews>
  <sheetFormatPr defaultColWidth="8.725" defaultRowHeight="13.5"/>
  <cols>
    <col min="1" max="1" width="7.75833333333333" style="2" customWidth="1"/>
    <col min="2" max="2" width="7.75833333333333" style="3" customWidth="1"/>
    <col min="3" max="3" width="12.875" style="4" customWidth="1"/>
    <col min="4" max="4" width="10" style="2" customWidth="1"/>
    <col min="5" max="5" width="22.375" style="4" customWidth="1"/>
    <col min="6" max="6" width="6.625" style="2" customWidth="1"/>
    <col min="7" max="7" width="9.18333333333333" style="2"/>
    <col min="8" max="8" width="7.25833333333333" style="2" customWidth="1"/>
    <col min="9" max="9" width="8.875" style="2" customWidth="1"/>
    <col min="10" max="10" width="10" style="2" customWidth="1"/>
    <col min="11" max="11" width="13.8166666666667" style="2" customWidth="1"/>
    <col min="12" max="12" width="15.2916666666667" style="4" customWidth="1"/>
    <col min="13" max="15" width="8.725" style="2"/>
    <col min="16" max="17" width="8.725" style="3"/>
    <col min="18" max="18" width="13.725" style="3" customWidth="1"/>
    <col min="19" max="19" width="10.825" style="3" customWidth="1"/>
    <col min="20" max="20" width="8.725" style="3"/>
    <col min="21" max="21" width="9.91666666666667" style="3" customWidth="1"/>
    <col min="22" max="22" width="17.3916666666667" style="3" customWidth="1"/>
    <col min="23" max="23" width="8.725" style="2"/>
    <col min="24" max="24" width="5.75833333333333" style="2" customWidth="1"/>
    <col min="25" max="16384" width="8.725" style="2"/>
  </cols>
  <sheetData>
    <row r="1" ht="22.5" spans="1:24">
      <c r="A1" s="5" t="s">
        <v>0</v>
      </c>
      <c r="B1" s="5"/>
      <c r="C1" s="6"/>
      <c r="D1" s="5"/>
      <c r="E1" s="6"/>
      <c r="F1" s="5"/>
      <c r="G1" s="5"/>
      <c r="H1" s="5"/>
      <c r="I1" s="5"/>
      <c r="J1" s="5"/>
      <c r="K1" s="5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1" customFormat="1" ht="55" customHeight="1" spans="1:2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  <c r="L2" s="8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/>
      <c r="S2" s="7" t="s">
        <v>18</v>
      </c>
      <c r="T2" s="7" t="s">
        <v>19</v>
      </c>
      <c r="U2" s="7" t="s">
        <v>20</v>
      </c>
      <c r="V2" s="7" t="s">
        <v>21</v>
      </c>
      <c r="W2" s="7" t="s">
        <v>22</v>
      </c>
      <c r="X2" s="7" t="s">
        <v>23</v>
      </c>
    </row>
    <row r="3" s="1" customFormat="1" ht="27" spans="1:24">
      <c r="A3" s="7"/>
      <c r="B3" s="7"/>
      <c r="C3" s="7"/>
      <c r="D3" s="7"/>
      <c r="E3" s="7"/>
      <c r="F3" s="7"/>
      <c r="G3" s="7"/>
      <c r="H3" s="7"/>
      <c r="I3" s="7"/>
      <c r="J3" s="7"/>
      <c r="K3" s="12"/>
      <c r="L3" s="12"/>
      <c r="M3" s="7"/>
      <c r="N3" s="7"/>
      <c r="O3" s="7"/>
      <c r="P3" s="7"/>
      <c r="Q3" s="7" t="s">
        <v>24</v>
      </c>
      <c r="R3" s="7" t="s">
        <v>25</v>
      </c>
      <c r="S3" s="7"/>
      <c r="T3" s="7"/>
      <c r="U3" s="7"/>
      <c r="V3" s="7"/>
      <c r="W3" s="7"/>
      <c r="X3" s="7"/>
    </row>
    <row r="4" s="2" customFormat="1" ht="81" spans="1:24">
      <c r="A4" s="8">
        <v>4</v>
      </c>
      <c r="B4" s="9" t="s">
        <v>26</v>
      </c>
      <c r="C4" s="10" t="s">
        <v>27</v>
      </c>
      <c r="D4" s="11" t="s">
        <v>28</v>
      </c>
      <c r="E4" s="11" t="s">
        <v>29</v>
      </c>
      <c r="F4" s="11">
        <v>37</v>
      </c>
      <c r="G4" s="11">
        <v>113.19</v>
      </c>
      <c r="H4" s="11">
        <v>2</v>
      </c>
      <c r="I4" s="15">
        <v>4000</v>
      </c>
      <c r="J4" s="20">
        <f>I4*G4*10%</f>
        <v>45276</v>
      </c>
      <c r="K4" s="21" t="s">
        <v>30</v>
      </c>
      <c r="L4" s="22"/>
      <c r="M4" s="29" t="s">
        <v>31</v>
      </c>
      <c r="N4" s="30" t="s">
        <v>32</v>
      </c>
      <c r="O4" s="29" t="s">
        <v>33</v>
      </c>
      <c r="P4" s="29" t="s">
        <v>34</v>
      </c>
      <c r="Q4" s="19" t="s">
        <v>35</v>
      </c>
      <c r="R4" s="19" t="s">
        <v>35</v>
      </c>
      <c r="S4" s="19" t="s">
        <v>35</v>
      </c>
      <c r="T4" s="19" t="s">
        <v>35</v>
      </c>
      <c r="U4" s="19" t="s">
        <v>35</v>
      </c>
      <c r="V4" s="19" t="s">
        <v>35</v>
      </c>
      <c r="W4" s="9" t="s">
        <v>36</v>
      </c>
      <c r="X4" s="31"/>
    </row>
    <row r="5" s="2" customFormat="1" ht="40.5" spans="1:24">
      <c r="A5" s="12"/>
      <c r="B5" s="9"/>
      <c r="C5" s="10" t="s">
        <v>27</v>
      </c>
      <c r="D5" s="10" t="s">
        <v>37</v>
      </c>
      <c r="E5" s="11" t="s">
        <v>38</v>
      </c>
      <c r="F5" s="11">
        <v>38</v>
      </c>
      <c r="G5" s="11">
        <v>14.47</v>
      </c>
      <c r="H5" s="11">
        <v>0</v>
      </c>
      <c r="I5" s="15">
        <v>2500</v>
      </c>
      <c r="J5" s="20">
        <f>I5*G5*10%</f>
        <v>3617.5</v>
      </c>
      <c r="K5" s="23"/>
      <c r="L5" s="24"/>
      <c r="M5" s="29"/>
      <c r="N5" s="30"/>
      <c r="O5" s="29"/>
      <c r="P5" s="29"/>
      <c r="Q5" s="19" t="s">
        <v>35</v>
      </c>
      <c r="R5" s="19" t="s">
        <v>35</v>
      </c>
      <c r="S5" s="19" t="s">
        <v>35</v>
      </c>
      <c r="T5" s="19" t="s">
        <v>35</v>
      </c>
      <c r="U5" s="19" t="s">
        <v>35</v>
      </c>
      <c r="V5" s="19" t="s">
        <v>35</v>
      </c>
      <c r="W5" s="9"/>
      <c r="X5" s="31"/>
    </row>
    <row r="6" s="2" customFormat="1" ht="160" customHeight="1" spans="1:24">
      <c r="A6" s="7">
        <v>12</v>
      </c>
      <c r="B6" s="11" t="s">
        <v>39</v>
      </c>
      <c r="C6" s="11" t="s">
        <v>40</v>
      </c>
      <c r="D6" s="11" t="s">
        <v>28</v>
      </c>
      <c r="E6" s="11" t="s">
        <v>41</v>
      </c>
      <c r="F6" s="11">
        <v>39</v>
      </c>
      <c r="G6" s="11">
        <v>140.75</v>
      </c>
      <c r="H6" s="11">
        <v>1</v>
      </c>
      <c r="I6" s="15">
        <v>4000</v>
      </c>
      <c r="J6" s="20">
        <f t="shared" ref="J6:J18" si="0">I6*G6*10%</f>
        <v>56300</v>
      </c>
      <c r="K6" s="25" t="s">
        <v>42</v>
      </c>
      <c r="L6" s="17"/>
      <c r="M6" s="29"/>
      <c r="N6" s="30"/>
      <c r="O6" s="29"/>
      <c r="P6" s="29"/>
      <c r="Q6" s="19" t="s">
        <v>35</v>
      </c>
      <c r="R6" s="19" t="s">
        <v>35</v>
      </c>
      <c r="S6" s="19" t="s">
        <v>35</v>
      </c>
      <c r="T6" s="19" t="s">
        <v>35</v>
      </c>
      <c r="U6" s="19" t="s">
        <v>35</v>
      </c>
      <c r="V6" s="19" t="s">
        <v>35</v>
      </c>
      <c r="W6" s="9"/>
      <c r="X6" s="32"/>
    </row>
    <row r="7" ht="40.5" spans="1:24">
      <c r="A7" s="7">
        <v>18</v>
      </c>
      <c r="B7" s="10" t="s">
        <v>43</v>
      </c>
      <c r="C7" s="10" t="s">
        <v>44</v>
      </c>
      <c r="D7" s="11" t="s">
        <v>28</v>
      </c>
      <c r="E7" s="16" t="s">
        <v>45</v>
      </c>
      <c r="F7" s="11">
        <v>5</v>
      </c>
      <c r="G7" s="11">
        <v>19.94</v>
      </c>
      <c r="H7" s="10">
        <v>1</v>
      </c>
      <c r="I7" s="15">
        <v>3000</v>
      </c>
      <c r="J7" s="20">
        <f t="shared" si="0"/>
        <v>5982</v>
      </c>
      <c r="K7" s="26" t="s">
        <v>46</v>
      </c>
      <c r="L7" s="17" t="s">
        <v>47</v>
      </c>
      <c r="M7" s="29"/>
      <c r="N7" s="30"/>
      <c r="O7" s="29"/>
      <c r="P7" s="29"/>
      <c r="Q7" s="19" t="s">
        <v>35</v>
      </c>
      <c r="R7" s="19" t="s">
        <v>35</v>
      </c>
      <c r="S7" s="19" t="s">
        <v>35</v>
      </c>
      <c r="T7" s="19" t="s">
        <v>35</v>
      </c>
      <c r="U7" s="19" t="s">
        <v>35</v>
      </c>
      <c r="V7" s="19" t="s">
        <v>35</v>
      </c>
      <c r="W7" s="9"/>
      <c r="X7" s="32"/>
    </row>
    <row r="8" spans="1:24">
      <c r="A8" s="7">
        <v>19</v>
      </c>
      <c r="B8" s="9"/>
      <c r="C8" s="9"/>
      <c r="D8" s="11" t="s">
        <v>28</v>
      </c>
      <c r="E8" s="11" t="s">
        <v>48</v>
      </c>
      <c r="F8" s="11">
        <v>10</v>
      </c>
      <c r="G8" s="11">
        <v>34.72</v>
      </c>
      <c r="H8" s="9"/>
      <c r="I8" s="15">
        <v>3900</v>
      </c>
      <c r="J8" s="20">
        <f t="shared" si="0"/>
        <v>13540.8</v>
      </c>
      <c r="K8" s="21"/>
      <c r="L8" s="17"/>
      <c r="M8" s="29"/>
      <c r="N8" s="30"/>
      <c r="O8" s="29"/>
      <c r="P8" s="29"/>
      <c r="Q8" s="19" t="s">
        <v>35</v>
      </c>
      <c r="R8" s="19" t="s">
        <v>35</v>
      </c>
      <c r="S8" s="19" t="s">
        <v>35</v>
      </c>
      <c r="T8" s="19" t="s">
        <v>35</v>
      </c>
      <c r="U8" s="19" t="s">
        <v>35</v>
      </c>
      <c r="V8" s="19" t="s">
        <v>35</v>
      </c>
      <c r="W8" s="9"/>
      <c r="X8" s="32"/>
    </row>
    <row r="9" spans="1:24">
      <c r="A9" s="7"/>
      <c r="B9" s="9"/>
      <c r="C9" s="9"/>
      <c r="D9" s="11" t="s">
        <v>37</v>
      </c>
      <c r="E9" s="11" t="s">
        <v>49</v>
      </c>
      <c r="F9" s="11">
        <v>4</v>
      </c>
      <c r="G9" s="11">
        <v>1.5</v>
      </c>
      <c r="H9" s="13"/>
      <c r="I9" s="15">
        <v>3900</v>
      </c>
      <c r="J9" s="20">
        <f t="shared" si="0"/>
        <v>585</v>
      </c>
      <c r="K9" s="21"/>
      <c r="L9" s="17"/>
      <c r="M9" s="29"/>
      <c r="N9" s="30"/>
      <c r="O9" s="29"/>
      <c r="P9" s="29"/>
      <c r="Q9" s="19" t="s">
        <v>35</v>
      </c>
      <c r="R9" s="19" t="s">
        <v>35</v>
      </c>
      <c r="S9" s="19" t="s">
        <v>35</v>
      </c>
      <c r="T9" s="19" t="s">
        <v>35</v>
      </c>
      <c r="U9" s="19" t="s">
        <v>35</v>
      </c>
      <c r="V9" s="19" t="s">
        <v>35</v>
      </c>
      <c r="W9" s="9"/>
      <c r="X9" s="32"/>
    </row>
    <row r="10" ht="40.5" spans="1:24">
      <c r="A10" s="7">
        <v>22</v>
      </c>
      <c r="B10" s="9"/>
      <c r="C10" s="10" t="s">
        <v>50</v>
      </c>
      <c r="D10" s="11" t="s">
        <v>28</v>
      </c>
      <c r="E10" s="16" t="s">
        <v>51</v>
      </c>
      <c r="F10" s="11">
        <v>4</v>
      </c>
      <c r="G10" s="11">
        <v>18.88</v>
      </c>
      <c r="H10" s="13"/>
      <c r="I10" s="15">
        <v>3000</v>
      </c>
      <c r="J10" s="20">
        <f t="shared" si="0"/>
        <v>5664</v>
      </c>
      <c r="K10" s="21"/>
      <c r="L10" s="17" t="s">
        <v>47</v>
      </c>
      <c r="M10" s="29"/>
      <c r="N10" s="30"/>
      <c r="O10" s="29"/>
      <c r="P10" s="29"/>
      <c r="Q10" s="19" t="s">
        <v>35</v>
      </c>
      <c r="R10" s="19" t="s">
        <v>35</v>
      </c>
      <c r="S10" s="19" t="s">
        <v>35</v>
      </c>
      <c r="T10" s="19" t="s">
        <v>35</v>
      </c>
      <c r="U10" s="19" t="s">
        <v>35</v>
      </c>
      <c r="V10" s="19" t="s">
        <v>35</v>
      </c>
      <c r="W10" s="9"/>
      <c r="X10" s="32"/>
    </row>
    <row r="11" ht="40.5" spans="1:24">
      <c r="A11" s="7">
        <v>24</v>
      </c>
      <c r="B11" s="9"/>
      <c r="C11" s="10" t="s">
        <v>52</v>
      </c>
      <c r="D11" s="11" t="s">
        <v>28</v>
      </c>
      <c r="E11" s="16" t="s">
        <v>53</v>
      </c>
      <c r="F11" s="11">
        <v>3</v>
      </c>
      <c r="G11" s="11">
        <v>10.62</v>
      </c>
      <c r="H11" s="10">
        <v>1</v>
      </c>
      <c r="I11" s="15">
        <v>3000</v>
      </c>
      <c r="J11" s="20">
        <f t="shared" si="0"/>
        <v>3186</v>
      </c>
      <c r="K11" s="21"/>
      <c r="L11" s="17" t="s">
        <v>47</v>
      </c>
      <c r="M11" s="29"/>
      <c r="N11" s="30"/>
      <c r="O11" s="29"/>
      <c r="P11" s="29"/>
      <c r="Q11" s="19" t="s">
        <v>35</v>
      </c>
      <c r="R11" s="19" t="s">
        <v>35</v>
      </c>
      <c r="S11" s="19" t="s">
        <v>35</v>
      </c>
      <c r="T11" s="19" t="s">
        <v>35</v>
      </c>
      <c r="U11" s="19" t="s">
        <v>35</v>
      </c>
      <c r="V11" s="19" t="s">
        <v>35</v>
      </c>
      <c r="W11" s="9"/>
      <c r="X11" s="33"/>
    </row>
    <row r="12" ht="27" spans="1:24">
      <c r="A12" s="7">
        <v>29</v>
      </c>
      <c r="B12" s="9"/>
      <c r="C12" s="10" t="s">
        <v>54</v>
      </c>
      <c r="D12" s="11" t="s">
        <v>28</v>
      </c>
      <c r="E12" s="11" t="s">
        <v>55</v>
      </c>
      <c r="F12" s="11">
        <v>8</v>
      </c>
      <c r="G12" s="11">
        <v>26.72</v>
      </c>
      <c r="H12" s="10">
        <v>1</v>
      </c>
      <c r="I12" s="15">
        <v>3900</v>
      </c>
      <c r="J12" s="20">
        <f t="shared" si="0"/>
        <v>10420.8</v>
      </c>
      <c r="K12" s="21"/>
      <c r="L12" s="17"/>
      <c r="M12" s="29"/>
      <c r="N12" s="30"/>
      <c r="O12" s="29"/>
      <c r="P12" s="29"/>
      <c r="Q12" s="19" t="s">
        <v>35</v>
      </c>
      <c r="R12" s="19" t="s">
        <v>35</v>
      </c>
      <c r="S12" s="19" t="s">
        <v>35</v>
      </c>
      <c r="T12" s="19" t="s">
        <v>35</v>
      </c>
      <c r="U12" s="19" t="s">
        <v>35</v>
      </c>
      <c r="V12" s="19" t="s">
        <v>35</v>
      </c>
      <c r="W12" s="9"/>
      <c r="X12" s="32"/>
    </row>
    <row r="13" ht="40.5" spans="1:24">
      <c r="A13" s="7">
        <v>30</v>
      </c>
      <c r="B13" s="9"/>
      <c r="C13" s="13"/>
      <c r="D13" s="11" t="s">
        <v>28</v>
      </c>
      <c r="E13" s="16" t="s">
        <v>56</v>
      </c>
      <c r="F13" s="11">
        <v>7</v>
      </c>
      <c r="G13" s="11">
        <v>24.08</v>
      </c>
      <c r="H13" s="13"/>
      <c r="I13" s="15">
        <v>3000</v>
      </c>
      <c r="J13" s="20">
        <f t="shared" si="0"/>
        <v>7224</v>
      </c>
      <c r="K13" s="21"/>
      <c r="L13" s="17" t="s">
        <v>47</v>
      </c>
      <c r="M13" s="29"/>
      <c r="N13" s="30"/>
      <c r="O13" s="29"/>
      <c r="P13" s="29"/>
      <c r="Q13" s="19" t="s">
        <v>35</v>
      </c>
      <c r="R13" s="19" t="s">
        <v>35</v>
      </c>
      <c r="S13" s="19" t="s">
        <v>35</v>
      </c>
      <c r="T13" s="19" t="s">
        <v>35</v>
      </c>
      <c r="U13" s="19" t="s">
        <v>35</v>
      </c>
      <c r="V13" s="19" t="s">
        <v>35</v>
      </c>
      <c r="W13" s="9"/>
      <c r="X13" s="32"/>
    </row>
    <row r="14" s="2" customFormat="1" ht="27" spans="1:24">
      <c r="A14" s="8">
        <v>33</v>
      </c>
      <c r="B14" s="9"/>
      <c r="C14" s="10" t="s">
        <v>57</v>
      </c>
      <c r="D14" s="11" t="s">
        <v>28</v>
      </c>
      <c r="E14" s="11" t="s">
        <v>58</v>
      </c>
      <c r="F14" s="11">
        <v>56</v>
      </c>
      <c r="G14" s="11">
        <f>190.01-14.61</f>
        <v>175.4</v>
      </c>
      <c r="H14" s="10">
        <v>1</v>
      </c>
      <c r="I14" s="15">
        <v>3900</v>
      </c>
      <c r="J14" s="20">
        <f t="shared" si="0"/>
        <v>68406</v>
      </c>
      <c r="K14" s="21"/>
      <c r="L14" s="17"/>
      <c r="M14" s="29"/>
      <c r="N14" s="30"/>
      <c r="O14" s="29"/>
      <c r="P14" s="29"/>
      <c r="Q14" s="19" t="s">
        <v>35</v>
      </c>
      <c r="R14" s="19" t="s">
        <v>35</v>
      </c>
      <c r="S14" s="19" t="s">
        <v>35</v>
      </c>
      <c r="T14" s="19" t="s">
        <v>35</v>
      </c>
      <c r="U14" s="19" t="s">
        <v>35</v>
      </c>
      <c r="V14" s="19" t="s">
        <v>35</v>
      </c>
      <c r="W14" s="9"/>
      <c r="X14" s="32"/>
    </row>
    <row r="15" s="2" customFormat="1" spans="1:24">
      <c r="A15" s="12"/>
      <c r="B15" s="9"/>
      <c r="C15" s="9"/>
      <c r="D15" s="11" t="s">
        <v>37</v>
      </c>
      <c r="E15" s="11" t="s">
        <v>59</v>
      </c>
      <c r="F15" s="11">
        <v>9</v>
      </c>
      <c r="G15" s="11">
        <v>2.53</v>
      </c>
      <c r="H15" s="13"/>
      <c r="I15" s="15">
        <v>3900</v>
      </c>
      <c r="J15" s="20">
        <f>I15*G15*10%</f>
        <v>986.7</v>
      </c>
      <c r="K15" s="21"/>
      <c r="L15" s="17"/>
      <c r="M15" s="29"/>
      <c r="N15" s="30"/>
      <c r="O15" s="29"/>
      <c r="P15" s="29"/>
      <c r="Q15" s="19" t="s">
        <v>35</v>
      </c>
      <c r="R15" s="19" t="s">
        <v>35</v>
      </c>
      <c r="S15" s="19" t="s">
        <v>35</v>
      </c>
      <c r="T15" s="19" t="s">
        <v>35</v>
      </c>
      <c r="U15" s="19" t="s">
        <v>35</v>
      </c>
      <c r="V15" s="19" t="s">
        <v>35</v>
      </c>
      <c r="W15" s="9"/>
      <c r="X15" s="32"/>
    </row>
    <row r="16" s="2" customFormat="1" spans="1:24">
      <c r="A16" s="7">
        <v>36</v>
      </c>
      <c r="B16" s="9"/>
      <c r="C16" s="10" t="s">
        <v>60</v>
      </c>
      <c r="D16" s="11" t="s">
        <v>28</v>
      </c>
      <c r="E16" s="11" t="s">
        <v>61</v>
      </c>
      <c r="F16" s="17">
        <v>19</v>
      </c>
      <c r="G16" s="18">
        <f>71.83-G17</f>
        <v>61.8</v>
      </c>
      <c r="H16" s="19">
        <v>1</v>
      </c>
      <c r="I16" s="15">
        <v>3900</v>
      </c>
      <c r="J16" s="20">
        <f>I16*G16*10%</f>
        <v>24102</v>
      </c>
      <c r="K16" s="21"/>
      <c r="L16" s="17"/>
      <c r="M16" s="29"/>
      <c r="N16" s="30"/>
      <c r="O16" s="29"/>
      <c r="P16" s="29"/>
      <c r="Q16" s="19" t="s">
        <v>35</v>
      </c>
      <c r="R16" s="19" t="s">
        <v>35</v>
      </c>
      <c r="S16" s="19" t="s">
        <v>35</v>
      </c>
      <c r="T16" s="19" t="s">
        <v>35</v>
      </c>
      <c r="U16" s="19" t="s">
        <v>35</v>
      </c>
      <c r="V16" s="19" t="s">
        <v>35</v>
      </c>
      <c r="W16" s="9"/>
      <c r="X16" s="32"/>
    </row>
    <row r="17" s="2" customFormat="1" ht="40.5" spans="1:24">
      <c r="A17" s="7">
        <v>37</v>
      </c>
      <c r="B17" s="9"/>
      <c r="C17" s="13"/>
      <c r="D17" s="11" t="s">
        <v>28</v>
      </c>
      <c r="E17" s="11" t="s">
        <v>62</v>
      </c>
      <c r="F17" s="17">
        <v>2</v>
      </c>
      <c r="G17" s="18">
        <v>10.03</v>
      </c>
      <c r="H17" s="19"/>
      <c r="I17" s="15">
        <v>3000</v>
      </c>
      <c r="J17" s="20">
        <f>I17*G17*10%</f>
        <v>3009</v>
      </c>
      <c r="K17" s="21"/>
      <c r="L17" s="17" t="s">
        <v>47</v>
      </c>
      <c r="M17" s="29"/>
      <c r="N17" s="30"/>
      <c r="O17" s="29"/>
      <c r="P17" s="29"/>
      <c r="Q17" s="19" t="s">
        <v>35</v>
      </c>
      <c r="R17" s="19" t="s">
        <v>35</v>
      </c>
      <c r="S17" s="19" t="s">
        <v>35</v>
      </c>
      <c r="T17" s="19" t="s">
        <v>35</v>
      </c>
      <c r="U17" s="19" t="s">
        <v>35</v>
      </c>
      <c r="V17" s="19" t="s">
        <v>35</v>
      </c>
      <c r="W17" s="9"/>
      <c r="X17" s="32"/>
    </row>
    <row r="18" s="2" customFormat="1" ht="27" spans="1:24">
      <c r="A18" s="7">
        <v>38</v>
      </c>
      <c r="B18" s="9"/>
      <c r="C18" s="10" t="s">
        <v>63</v>
      </c>
      <c r="D18" s="11" t="s">
        <v>28</v>
      </c>
      <c r="E18" s="11" t="s">
        <v>64</v>
      </c>
      <c r="F18" s="17">
        <v>26</v>
      </c>
      <c r="G18" s="18">
        <f>120.04-G19</f>
        <v>83.26</v>
      </c>
      <c r="H18" s="19">
        <v>1</v>
      </c>
      <c r="I18" s="15">
        <v>3900</v>
      </c>
      <c r="J18" s="20">
        <f>I18*G18*10%</f>
        <v>32471.4</v>
      </c>
      <c r="K18" s="21"/>
      <c r="L18" s="17"/>
      <c r="M18" s="29"/>
      <c r="N18" s="30"/>
      <c r="O18" s="29"/>
      <c r="P18" s="29"/>
      <c r="Q18" s="19" t="s">
        <v>35</v>
      </c>
      <c r="R18" s="19" t="s">
        <v>35</v>
      </c>
      <c r="S18" s="19" t="s">
        <v>35</v>
      </c>
      <c r="T18" s="19" t="s">
        <v>35</v>
      </c>
      <c r="U18" s="19" t="s">
        <v>35</v>
      </c>
      <c r="V18" s="19" t="s">
        <v>35</v>
      </c>
      <c r="W18" s="9"/>
      <c r="X18" s="32"/>
    </row>
    <row r="19" s="2" customFormat="1" ht="40.5" spans="1:24">
      <c r="A19" s="7">
        <v>39</v>
      </c>
      <c r="B19" s="13"/>
      <c r="C19" s="9"/>
      <c r="D19" s="11" t="s">
        <v>28</v>
      </c>
      <c r="E19" s="11" t="s">
        <v>65</v>
      </c>
      <c r="F19" s="17">
        <v>8</v>
      </c>
      <c r="G19" s="18">
        <v>36.78</v>
      </c>
      <c r="H19" s="19"/>
      <c r="I19" s="15">
        <v>3000</v>
      </c>
      <c r="J19" s="20">
        <f>I19*G19*10%</f>
        <v>11034</v>
      </c>
      <c r="K19" s="23"/>
      <c r="L19" s="17" t="s">
        <v>47</v>
      </c>
      <c r="M19" s="29"/>
      <c r="N19" s="30"/>
      <c r="O19" s="29"/>
      <c r="P19" s="29"/>
      <c r="Q19" s="19" t="s">
        <v>35</v>
      </c>
      <c r="R19" s="19" t="s">
        <v>35</v>
      </c>
      <c r="S19" s="19" t="s">
        <v>35</v>
      </c>
      <c r="T19" s="19" t="s">
        <v>35</v>
      </c>
      <c r="U19" s="19" t="s">
        <v>35</v>
      </c>
      <c r="V19" s="19" t="s">
        <v>35</v>
      </c>
      <c r="W19" s="9"/>
      <c r="X19" s="32"/>
    </row>
    <row r="20" ht="51" customHeight="1" spans="1:24">
      <c r="A20" s="7">
        <v>44</v>
      </c>
      <c r="B20" s="13"/>
      <c r="C20" s="11"/>
      <c r="D20" s="14" t="s">
        <v>28</v>
      </c>
      <c r="E20" s="16" t="s">
        <v>66</v>
      </c>
      <c r="F20" s="11">
        <v>2</v>
      </c>
      <c r="G20" s="11">
        <v>11.28</v>
      </c>
      <c r="H20" s="11">
        <v>0</v>
      </c>
      <c r="I20" s="15">
        <v>3000</v>
      </c>
      <c r="J20" s="20">
        <f t="shared" ref="J20:J32" si="1">I20*G20*10%</f>
        <v>3384</v>
      </c>
      <c r="K20" s="21"/>
      <c r="L20" s="17" t="s">
        <v>47</v>
      </c>
      <c r="M20" s="29"/>
      <c r="N20" s="30"/>
      <c r="O20" s="29"/>
      <c r="P20" s="29"/>
      <c r="Q20" s="19" t="s">
        <v>35</v>
      </c>
      <c r="R20" s="19" t="s">
        <v>35</v>
      </c>
      <c r="S20" s="19" t="s">
        <v>35</v>
      </c>
      <c r="T20" s="19" t="s">
        <v>35</v>
      </c>
      <c r="U20" s="19" t="s">
        <v>35</v>
      </c>
      <c r="V20" s="19" t="s">
        <v>35</v>
      </c>
      <c r="W20" s="9"/>
      <c r="X20" s="32"/>
    </row>
    <row r="21" spans="1:24">
      <c r="A21" s="7">
        <v>52</v>
      </c>
      <c r="B21" s="11" t="s">
        <v>67</v>
      </c>
      <c r="C21" s="11" t="s">
        <v>68</v>
      </c>
      <c r="D21" s="15" t="s">
        <v>28</v>
      </c>
      <c r="E21" s="11" t="s">
        <v>69</v>
      </c>
      <c r="F21" s="11">
        <v>56</v>
      </c>
      <c r="G21" s="15">
        <v>151.03</v>
      </c>
      <c r="H21" s="11">
        <v>1</v>
      </c>
      <c r="I21" s="15">
        <v>3800</v>
      </c>
      <c r="J21" s="20">
        <f t="shared" si="1"/>
        <v>57391.4</v>
      </c>
      <c r="K21" s="27" t="s">
        <v>70</v>
      </c>
      <c r="L21" s="28"/>
      <c r="M21" s="29"/>
      <c r="N21" s="30"/>
      <c r="O21" s="29"/>
      <c r="P21" s="29"/>
      <c r="Q21" s="19" t="s">
        <v>35</v>
      </c>
      <c r="R21" s="19" t="s">
        <v>35</v>
      </c>
      <c r="S21" s="19" t="s">
        <v>35</v>
      </c>
      <c r="T21" s="19" t="s">
        <v>35</v>
      </c>
      <c r="U21" s="19" t="s">
        <v>35</v>
      </c>
      <c r="V21" s="19" t="s">
        <v>35</v>
      </c>
      <c r="W21" s="9"/>
      <c r="X21" s="32"/>
    </row>
    <row r="22" ht="27" spans="1:24">
      <c r="A22" s="7">
        <v>53</v>
      </c>
      <c r="B22" s="11"/>
      <c r="C22" s="11" t="s">
        <v>71</v>
      </c>
      <c r="D22" s="15" t="s">
        <v>28</v>
      </c>
      <c r="E22" s="11" t="s">
        <v>72</v>
      </c>
      <c r="F22" s="11">
        <v>45</v>
      </c>
      <c r="G22" s="15">
        <v>124.78</v>
      </c>
      <c r="H22" s="11">
        <v>1</v>
      </c>
      <c r="I22" s="15">
        <v>3800</v>
      </c>
      <c r="J22" s="20">
        <f t="shared" si="1"/>
        <v>47416.4</v>
      </c>
      <c r="K22" s="27"/>
      <c r="L22" s="28"/>
      <c r="M22" s="29"/>
      <c r="N22" s="30"/>
      <c r="O22" s="29"/>
      <c r="P22" s="29"/>
      <c r="Q22" s="19" t="s">
        <v>35</v>
      </c>
      <c r="R22" s="19" t="s">
        <v>35</v>
      </c>
      <c r="S22" s="19" t="s">
        <v>35</v>
      </c>
      <c r="T22" s="19" t="s">
        <v>35</v>
      </c>
      <c r="U22" s="19" t="s">
        <v>35</v>
      </c>
      <c r="V22" s="19" t="s">
        <v>35</v>
      </c>
      <c r="W22" s="9"/>
      <c r="X22" s="32"/>
    </row>
    <row r="23" ht="40.5" spans="1:24">
      <c r="A23" s="7">
        <v>54</v>
      </c>
      <c r="B23" s="11"/>
      <c r="C23" s="11"/>
      <c r="D23" s="15"/>
      <c r="E23" s="16" t="s">
        <v>73</v>
      </c>
      <c r="F23" s="11">
        <v>5</v>
      </c>
      <c r="G23" s="15">
        <v>20.86</v>
      </c>
      <c r="H23" s="11"/>
      <c r="I23" s="15">
        <v>3000</v>
      </c>
      <c r="J23" s="20">
        <f t="shared" si="1"/>
        <v>6258</v>
      </c>
      <c r="K23" s="27"/>
      <c r="L23" s="28" t="s">
        <v>47</v>
      </c>
      <c r="M23" s="29"/>
      <c r="N23" s="30"/>
      <c r="O23" s="29"/>
      <c r="P23" s="29"/>
      <c r="Q23" s="19" t="s">
        <v>35</v>
      </c>
      <c r="R23" s="19" t="s">
        <v>35</v>
      </c>
      <c r="S23" s="19" t="s">
        <v>35</v>
      </c>
      <c r="T23" s="19" t="s">
        <v>35</v>
      </c>
      <c r="U23" s="19" t="s">
        <v>35</v>
      </c>
      <c r="V23" s="19" t="s">
        <v>35</v>
      </c>
      <c r="W23" s="9"/>
      <c r="X23" s="32"/>
    </row>
    <row r="24" ht="40.5" spans="1:24">
      <c r="A24" s="7">
        <v>56</v>
      </c>
      <c r="B24" s="11"/>
      <c r="C24" s="11" t="s">
        <v>74</v>
      </c>
      <c r="D24" s="15" t="s">
        <v>28</v>
      </c>
      <c r="E24" s="16" t="s">
        <v>75</v>
      </c>
      <c r="F24" s="11">
        <v>8</v>
      </c>
      <c r="G24" s="15">
        <v>25.56</v>
      </c>
      <c r="H24" s="11">
        <v>1</v>
      </c>
      <c r="I24" s="15">
        <v>3000</v>
      </c>
      <c r="J24" s="20">
        <f t="shared" si="1"/>
        <v>7668</v>
      </c>
      <c r="K24" s="27"/>
      <c r="L24" s="28" t="s">
        <v>47</v>
      </c>
      <c r="M24" s="29"/>
      <c r="N24" s="30"/>
      <c r="O24" s="29"/>
      <c r="P24" s="29"/>
      <c r="Q24" s="19" t="s">
        <v>35</v>
      </c>
      <c r="R24" s="19" t="s">
        <v>35</v>
      </c>
      <c r="S24" s="19" t="s">
        <v>35</v>
      </c>
      <c r="T24" s="19" t="s">
        <v>35</v>
      </c>
      <c r="U24" s="19" t="s">
        <v>35</v>
      </c>
      <c r="V24" s="19" t="s">
        <v>35</v>
      </c>
      <c r="W24" s="9"/>
      <c r="X24" s="32"/>
    </row>
    <row r="25" spans="1:24">
      <c r="A25" s="7">
        <v>57</v>
      </c>
      <c r="B25" s="11"/>
      <c r="C25" s="11" t="s">
        <v>76</v>
      </c>
      <c r="D25" s="15" t="s">
        <v>28</v>
      </c>
      <c r="E25" s="11" t="s">
        <v>77</v>
      </c>
      <c r="F25" s="11">
        <v>36</v>
      </c>
      <c r="G25" s="15">
        <v>129.41</v>
      </c>
      <c r="H25" s="11">
        <v>1</v>
      </c>
      <c r="I25" s="15">
        <v>3800</v>
      </c>
      <c r="J25" s="20">
        <f t="shared" si="1"/>
        <v>49175.8</v>
      </c>
      <c r="K25" s="27"/>
      <c r="L25" s="28"/>
      <c r="M25" s="29"/>
      <c r="N25" s="30"/>
      <c r="O25" s="29"/>
      <c r="P25" s="29"/>
      <c r="Q25" s="19" t="s">
        <v>35</v>
      </c>
      <c r="R25" s="19" t="s">
        <v>35</v>
      </c>
      <c r="S25" s="19" t="s">
        <v>35</v>
      </c>
      <c r="T25" s="19" t="s">
        <v>35</v>
      </c>
      <c r="U25" s="19" t="s">
        <v>35</v>
      </c>
      <c r="V25" s="19" t="s">
        <v>35</v>
      </c>
      <c r="W25" s="9"/>
      <c r="X25" s="32"/>
    </row>
    <row r="26" ht="40.5" spans="1:24">
      <c r="A26" s="7">
        <v>58</v>
      </c>
      <c r="B26" s="11"/>
      <c r="C26" s="11" t="s">
        <v>78</v>
      </c>
      <c r="D26" s="15" t="s">
        <v>28</v>
      </c>
      <c r="E26" s="11" t="s">
        <v>79</v>
      </c>
      <c r="F26" s="11">
        <v>28</v>
      </c>
      <c r="G26" s="15">
        <v>120.99</v>
      </c>
      <c r="H26" s="11">
        <v>1</v>
      </c>
      <c r="I26" s="15">
        <v>3800</v>
      </c>
      <c r="J26" s="20">
        <f t="shared" si="1"/>
        <v>45976.2</v>
      </c>
      <c r="K26" s="27"/>
      <c r="L26" s="28"/>
      <c r="M26" s="29"/>
      <c r="N26" s="30"/>
      <c r="O26" s="29"/>
      <c r="P26" s="29"/>
      <c r="Q26" s="19" t="s">
        <v>35</v>
      </c>
      <c r="R26" s="19" t="s">
        <v>35</v>
      </c>
      <c r="S26" s="19" t="s">
        <v>35</v>
      </c>
      <c r="T26" s="19" t="s">
        <v>35</v>
      </c>
      <c r="U26" s="19" t="s">
        <v>35</v>
      </c>
      <c r="V26" s="19" t="s">
        <v>35</v>
      </c>
      <c r="W26" s="9"/>
      <c r="X26" s="32"/>
    </row>
    <row r="27" ht="40.5" spans="1:24">
      <c r="A27" s="7">
        <v>59</v>
      </c>
      <c r="B27" s="11"/>
      <c r="C27" s="11"/>
      <c r="D27" s="15"/>
      <c r="E27" s="16" t="s">
        <v>80</v>
      </c>
      <c r="F27" s="11">
        <v>8</v>
      </c>
      <c r="G27" s="15">
        <v>43.85</v>
      </c>
      <c r="H27" s="11"/>
      <c r="I27" s="15">
        <v>3000</v>
      </c>
      <c r="J27" s="20">
        <f t="shared" si="1"/>
        <v>13155</v>
      </c>
      <c r="K27" s="27"/>
      <c r="L27" s="28" t="s">
        <v>47</v>
      </c>
      <c r="M27" s="29"/>
      <c r="N27" s="30"/>
      <c r="O27" s="29"/>
      <c r="P27" s="29"/>
      <c r="Q27" s="19" t="s">
        <v>35</v>
      </c>
      <c r="R27" s="19" t="s">
        <v>35</v>
      </c>
      <c r="S27" s="19" t="s">
        <v>35</v>
      </c>
      <c r="T27" s="19" t="s">
        <v>35</v>
      </c>
      <c r="U27" s="19" t="s">
        <v>35</v>
      </c>
      <c r="V27" s="19" t="s">
        <v>35</v>
      </c>
      <c r="W27" s="9"/>
      <c r="X27" s="32"/>
    </row>
    <row r="28" spans="1:24">
      <c r="A28" s="7">
        <v>60</v>
      </c>
      <c r="B28" s="11"/>
      <c r="C28" s="11" t="s">
        <v>81</v>
      </c>
      <c r="D28" s="15" t="s">
        <v>28</v>
      </c>
      <c r="E28" s="11" t="s">
        <v>82</v>
      </c>
      <c r="F28" s="11">
        <v>48</v>
      </c>
      <c r="G28" s="15">
        <v>153.62</v>
      </c>
      <c r="H28" s="11">
        <v>1</v>
      </c>
      <c r="I28" s="15">
        <v>3800</v>
      </c>
      <c r="J28" s="20">
        <f t="shared" si="1"/>
        <v>58375.6</v>
      </c>
      <c r="K28" s="27"/>
      <c r="L28" s="28"/>
      <c r="M28" s="29"/>
      <c r="N28" s="30"/>
      <c r="O28" s="29"/>
      <c r="P28" s="29"/>
      <c r="Q28" s="19" t="s">
        <v>35</v>
      </c>
      <c r="R28" s="19" t="s">
        <v>35</v>
      </c>
      <c r="S28" s="19" t="s">
        <v>35</v>
      </c>
      <c r="T28" s="19" t="s">
        <v>35</v>
      </c>
      <c r="U28" s="19" t="s">
        <v>35</v>
      </c>
      <c r="V28" s="19" t="s">
        <v>35</v>
      </c>
      <c r="W28" s="9"/>
      <c r="X28" s="32"/>
    </row>
    <row r="29" spans="1:24">
      <c r="A29" s="7">
        <v>61</v>
      </c>
      <c r="B29" s="11"/>
      <c r="C29" s="11" t="s">
        <v>83</v>
      </c>
      <c r="D29" s="15" t="s">
        <v>28</v>
      </c>
      <c r="E29" s="11" t="s">
        <v>84</v>
      </c>
      <c r="F29" s="11">
        <v>31</v>
      </c>
      <c r="G29" s="15">
        <v>101.32</v>
      </c>
      <c r="H29" s="11">
        <v>1</v>
      </c>
      <c r="I29" s="15">
        <v>3800</v>
      </c>
      <c r="J29" s="20">
        <f t="shared" si="1"/>
        <v>38501.6</v>
      </c>
      <c r="K29" s="27"/>
      <c r="L29" s="28"/>
      <c r="M29" s="29"/>
      <c r="N29" s="30"/>
      <c r="O29" s="29"/>
      <c r="P29" s="29"/>
      <c r="Q29" s="19" t="s">
        <v>35</v>
      </c>
      <c r="R29" s="19" t="s">
        <v>35</v>
      </c>
      <c r="S29" s="19" t="s">
        <v>35</v>
      </c>
      <c r="T29" s="19" t="s">
        <v>35</v>
      </c>
      <c r="U29" s="19" t="s">
        <v>35</v>
      </c>
      <c r="V29" s="19" t="s">
        <v>35</v>
      </c>
      <c r="W29" s="9"/>
      <c r="X29" s="32"/>
    </row>
    <row r="30" spans="1:24">
      <c r="A30" s="7">
        <v>64</v>
      </c>
      <c r="B30" s="11"/>
      <c r="C30" s="11" t="s">
        <v>85</v>
      </c>
      <c r="D30" s="15" t="s">
        <v>28</v>
      </c>
      <c r="E30" s="11" t="s">
        <v>86</v>
      </c>
      <c r="F30" s="11">
        <v>37</v>
      </c>
      <c r="G30" s="15">
        <v>146.22</v>
      </c>
      <c r="H30" s="11">
        <v>1</v>
      </c>
      <c r="I30" s="15">
        <v>3000</v>
      </c>
      <c r="J30" s="20">
        <f>I30*G30*10%</f>
        <v>43866</v>
      </c>
      <c r="K30" s="27"/>
      <c r="L30" s="28"/>
      <c r="M30" s="29"/>
      <c r="N30" s="30"/>
      <c r="O30" s="29"/>
      <c r="P30" s="29"/>
      <c r="Q30" s="19" t="s">
        <v>35</v>
      </c>
      <c r="R30" s="19" t="s">
        <v>35</v>
      </c>
      <c r="S30" s="19" t="s">
        <v>35</v>
      </c>
      <c r="T30" s="19" t="s">
        <v>35</v>
      </c>
      <c r="U30" s="19" t="s">
        <v>35</v>
      </c>
      <c r="V30" s="19" t="s">
        <v>35</v>
      </c>
      <c r="W30" s="9"/>
      <c r="X30" s="32"/>
    </row>
    <row r="31" ht="81" customHeight="1" spans="1:24">
      <c r="A31" s="7">
        <v>74</v>
      </c>
      <c r="B31" s="13" t="s">
        <v>43</v>
      </c>
      <c r="C31" s="11" t="s">
        <v>57</v>
      </c>
      <c r="D31" s="15" t="s">
        <v>28</v>
      </c>
      <c r="E31" s="16" t="s">
        <v>87</v>
      </c>
      <c r="F31" s="11">
        <v>9</v>
      </c>
      <c r="G31" s="11">
        <v>35.41</v>
      </c>
      <c r="H31" s="11">
        <v>1</v>
      </c>
      <c r="I31" s="15">
        <v>3000</v>
      </c>
      <c r="J31" s="20">
        <f>I31*G31*10%</f>
        <v>10623</v>
      </c>
      <c r="K31" s="23" t="s">
        <v>88</v>
      </c>
      <c r="L31" s="17" t="s">
        <v>47</v>
      </c>
      <c r="M31" s="29"/>
      <c r="N31" s="30"/>
      <c r="O31" s="29"/>
      <c r="P31" s="29"/>
      <c r="Q31" s="19" t="s">
        <v>35</v>
      </c>
      <c r="R31" s="19" t="s">
        <v>35</v>
      </c>
      <c r="S31" s="19" t="s">
        <v>35</v>
      </c>
      <c r="T31" s="19" t="s">
        <v>35</v>
      </c>
      <c r="U31" s="19" t="s">
        <v>35</v>
      </c>
      <c r="V31" s="19" t="s">
        <v>35</v>
      </c>
      <c r="W31" s="9"/>
      <c r="X31" s="32"/>
    </row>
  </sheetData>
  <autoFilter xmlns:etc="http://www.wps.cn/officeDocument/2017/etCustomData" ref="A3:X31" etc:filterBottomFollowUsedRange="0">
    <extLst/>
  </autoFilter>
  <mergeCells count="55">
    <mergeCell ref="A1:X1"/>
    <mergeCell ref="Q2:R2"/>
    <mergeCell ref="A2:A3"/>
    <mergeCell ref="A4:A5"/>
    <mergeCell ref="A8:A9"/>
    <mergeCell ref="A14:A15"/>
    <mergeCell ref="B2:B3"/>
    <mergeCell ref="B4:B5"/>
    <mergeCell ref="B7:B19"/>
    <mergeCell ref="B21:B30"/>
    <mergeCell ref="C2:C3"/>
    <mergeCell ref="C7:C9"/>
    <mergeCell ref="C12:C13"/>
    <mergeCell ref="C14:C15"/>
    <mergeCell ref="C16:C17"/>
    <mergeCell ref="C18:C19"/>
    <mergeCell ref="C22:C23"/>
    <mergeCell ref="C26:C27"/>
    <mergeCell ref="D2:D3"/>
    <mergeCell ref="D22:D23"/>
    <mergeCell ref="D26:D27"/>
    <mergeCell ref="E2:E3"/>
    <mergeCell ref="F2:F3"/>
    <mergeCell ref="G2:G3"/>
    <mergeCell ref="H2:H3"/>
    <mergeCell ref="H7:H9"/>
    <mergeCell ref="H12:H13"/>
    <mergeCell ref="H14:H15"/>
    <mergeCell ref="H16:H17"/>
    <mergeCell ref="H18:H19"/>
    <mergeCell ref="H22:H23"/>
    <mergeCell ref="H26:H27"/>
    <mergeCell ref="I2:I3"/>
    <mergeCell ref="J2:J3"/>
    <mergeCell ref="K2:K3"/>
    <mergeCell ref="K4:K5"/>
    <mergeCell ref="K7:K19"/>
    <mergeCell ref="K21:K30"/>
    <mergeCell ref="L2:L3"/>
    <mergeCell ref="L4:L5"/>
    <mergeCell ref="M2:M3"/>
    <mergeCell ref="M4:M31"/>
    <mergeCell ref="N2:N3"/>
    <mergeCell ref="N4:N31"/>
    <mergeCell ref="O2:O3"/>
    <mergeCell ref="O4:O31"/>
    <mergeCell ref="P2:P3"/>
    <mergeCell ref="P4:P31"/>
    <mergeCell ref="S2:S3"/>
    <mergeCell ref="T2:T3"/>
    <mergeCell ref="U2:U3"/>
    <mergeCell ref="V2:V3"/>
    <mergeCell ref="W2:W3"/>
    <mergeCell ref="W4:W31"/>
    <mergeCell ref="X2:X3"/>
  </mergeCells>
  <printOptions horizontalCentered="1"/>
  <pageMargins left="0.275" right="0.275" top="0.66875" bottom="1" header="0.511805555555556" footer="0.5"/>
  <pageSetup paperSize="8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（附件）贵阳市菜篮子集团有限公司蔬菜基地合作联营项目标的清单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</dc:creator>
  <cp:lastModifiedBy>Administrator</cp:lastModifiedBy>
  <dcterms:created xsi:type="dcterms:W3CDTF">2024-11-01T22:53:00Z</dcterms:created>
  <dcterms:modified xsi:type="dcterms:W3CDTF">2025-05-16T02:22:08Z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AB294F8704A34FC0B3D93214C51DBC69_13</vt:lpwstr>
  </property>
  <property fmtid="{D5CDD505-2E9C-101B-9397-08002B2CF9AE}" pid="3" name="KSOProductBuildVer">
    <vt:lpwstr>2052-12.1.0.20783</vt:lpwstr>
  </property>
  <property fmtid="{D5CDD505-2E9C-101B-9397-08002B2CF9AE}" pid="4" name="KSOReadingLayout">
    <vt:bool>true</vt:bool>
  </property>
</Properties>
</file>